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inance\"/>
    </mc:Choice>
  </mc:AlternateContent>
  <xr:revisionPtr revIDLastSave="0" documentId="8_{181ADD2D-376C-449C-AE6A-64CFEEF3B2C1}" xr6:coauthVersionLast="47" xr6:coauthVersionMax="47" xr10:uidLastSave="{00000000-0000-0000-0000-000000000000}"/>
  <bookViews>
    <workbookView xWindow="-120" yWindow="-120" windowWidth="20730" windowHeight="11160" xr2:uid="{3FCA7EA2-EE50-430C-B8EE-D9A59287977B}"/>
  </bookViews>
  <sheets>
    <sheet name="Sheet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3" l="1"/>
  <c r="E9" i="3"/>
  <c r="H9" i="3" s="1"/>
  <c r="C28" i="3"/>
  <c r="D28" i="3"/>
  <c r="E16" i="3"/>
  <c r="H16" i="3" s="1"/>
  <c r="E17" i="3"/>
  <c r="H17" i="3" s="1"/>
  <c r="E19" i="3"/>
  <c r="H19" i="3" s="1"/>
  <c r="E21" i="3"/>
  <c r="H21" i="3" s="1"/>
  <c r="E22" i="3"/>
  <c r="H22" i="3" s="1"/>
  <c r="E23" i="3"/>
  <c r="H23" i="3" s="1"/>
  <c r="E24" i="3"/>
  <c r="E25" i="3"/>
  <c r="H25" i="3" s="1"/>
  <c r="E26" i="3"/>
  <c r="H26" i="3" s="1"/>
  <c r="E27" i="3"/>
  <c r="H27" i="3" s="1"/>
  <c r="E15" i="3"/>
  <c r="H15" i="3" s="1"/>
  <c r="B28" i="3"/>
  <c r="E10" i="3"/>
  <c r="H10" i="3" s="1"/>
  <c r="E11" i="3"/>
  <c r="H11" i="3" s="1"/>
  <c r="E12" i="3"/>
  <c r="H12" i="3" s="1"/>
  <c r="C13" i="3"/>
  <c r="D13" i="3"/>
  <c r="B13" i="3"/>
  <c r="B31" i="3" l="1"/>
  <c r="D31" i="3"/>
  <c r="E28" i="3"/>
  <c r="H28" i="3" s="1"/>
  <c r="C31" i="3"/>
  <c r="E13" i="3"/>
  <c r="H13" i="3" s="1"/>
  <c r="H24" i="3"/>
  <c r="B40" i="3"/>
  <c r="E31" i="3" l="1"/>
  <c r="B39" i="3"/>
</calcChain>
</file>

<file path=xl/sharedStrings.xml><?xml version="1.0" encoding="utf-8"?>
<sst xmlns="http://schemas.openxmlformats.org/spreadsheetml/2006/main" count="38" uniqueCount="38">
  <si>
    <t>Brassington Parish Council Budget Monitoring:  April – November 2021</t>
  </si>
  <si>
    <r>
      <t>Opening Bank Balance April 1</t>
    </r>
    <r>
      <rPr>
        <b/>
        <vertAlign val="superscript"/>
        <sz val="14"/>
        <color theme="1"/>
        <rFont val="Arial"/>
        <family val="2"/>
      </rPr>
      <t>st</t>
    </r>
    <r>
      <rPr>
        <b/>
        <sz val="14"/>
        <color theme="1"/>
        <rFont val="Arial"/>
        <family val="2"/>
      </rPr>
      <t xml:space="preserve"> 2021        £44,209.49 minus</t>
    </r>
  </si>
  <si>
    <t xml:space="preserve">                                                                      £17,034.17 (earmarked funds) </t>
  </si>
  <si>
    <r>
      <t>Opening Bank Balance April 1</t>
    </r>
    <r>
      <rPr>
        <vertAlign val="superscript"/>
        <sz val="14"/>
        <color theme="1"/>
        <rFont val="Arial"/>
        <family val="2"/>
      </rPr>
      <t>st</t>
    </r>
    <r>
      <rPr>
        <sz val="14"/>
        <color theme="1"/>
        <rFont val="Arial"/>
        <family val="2"/>
      </rPr>
      <t xml:space="preserve"> 2020</t>
    </r>
    <r>
      <rPr>
        <b/>
        <sz val="14"/>
        <color theme="1"/>
        <rFont val="Arial"/>
        <family val="2"/>
      </rPr>
      <t xml:space="preserve">           </t>
    </r>
    <r>
      <rPr>
        <sz val="14"/>
        <color theme="1"/>
        <rFont val="Arial"/>
        <family val="2"/>
      </rPr>
      <t>£37,670.51 minus</t>
    </r>
  </si>
  <si>
    <t xml:space="preserve">                                                                      £12,526.52 (earmarked funds)   </t>
  </si>
  <si>
    <t>Income</t>
  </si>
  <si>
    <t xml:space="preserve">Actual to November 2021 </t>
  </si>
  <si>
    <t>Forecast to year end April 2022</t>
  </si>
  <si>
    <t>TOTAL 2021-2022</t>
  </si>
  <si>
    <t>Precept</t>
  </si>
  <si>
    <t>Cemetery</t>
  </si>
  <si>
    <t>VAT Refund</t>
  </si>
  <si>
    <t>DDDC Reimbursable</t>
  </si>
  <si>
    <t xml:space="preserve">TOTAL  Income                     </t>
  </si>
  <si>
    <t>Expenditure</t>
  </si>
  <si>
    <t>Insurance</t>
  </si>
  <si>
    <t>Handyman</t>
  </si>
  <si>
    <t>Clerk Salary</t>
  </si>
  <si>
    <t xml:space="preserve">Administration </t>
  </si>
  <si>
    <t>(Expenses)</t>
  </si>
  <si>
    <t>Administration</t>
  </si>
  <si>
    <t>(HMRC, Payroll etc)</t>
  </si>
  <si>
    <t xml:space="preserve">Village Hall Hire </t>
  </si>
  <si>
    <t>DALC sub/training</t>
  </si>
  <si>
    <t>Audit</t>
  </si>
  <si>
    <t>Play Area</t>
  </si>
  <si>
    <t>Transparency</t>
  </si>
  <si>
    <t xml:space="preserve">Maintenance </t>
  </si>
  <si>
    <t>TOTAL Expenditure</t>
  </si>
  <si>
    <t>BALANCE</t>
  </si>
  <si>
    <r>
      <t xml:space="preserve">Maintenance </t>
    </r>
    <r>
      <rPr>
        <sz val="12"/>
        <color theme="1"/>
        <rFont val="Arial"/>
        <family val="2"/>
      </rPr>
      <t>2020-2021 = Noticeboards, Well Street pump, Nick Weed Spraying training.</t>
    </r>
  </si>
  <si>
    <r>
      <t xml:space="preserve">Maintenance </t>
    </r>
    <r>
      <rPr>
        <sz val="12"/>
        <color theme="1"/>
        <rFont val="Arial"/>
        <family val="2"/>
      </rPr>
      <t>Forecast = Drainage Work on Village Green, Installation of Pump on Village Green</t>
    </r>
  </si>
  <si>
    <r>
      <t>1</t>
    </r>
    <r>
      <rPr>
        <vertAlign val="super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April 2022</t>
    </r>
  </si>
  <si>
    <t>Estimated Income                            £21,629.00</t>
  </si>
  <si>
    <t>Estimated Expenditure                     £22,467.73</t>
  </si>
  <si>
    <t>2020-2021 Budget</t>
  </si>
  <si>
    <t>Difference to 20-21</t>
  </si>
  <si>
    <r>
      <t xml:space="preserve">Maintenance </t>
    </r>
    <r>
      <rPr>
        <sz val="12"/>
        <color theme="1"/>
        <rFont val="Arial"/>
        <family val="2"/>
      </rPr>
      <t xml:space="preserve"> April-November = Cemetery benches, bus shelter repairs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</si>
</sst>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,##0.00_ ;[Red]\-#,##0.00\ 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b/>
      <sz val="14"/>
      <color rgb="FF538135"/>
      <name val="Arial"/>
      <family val="2"/>
    </font>
    <font>
      <b/>
      <sz val="14"/>
      <color rgb="FF70AD47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8" fontId="0" fillId="0" borderId="0" xfId="0" applyNumberFormat="1"/>
    <xf numFmtId="0" fontId="6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40" fontId="0" fillId="0" borderId="0" xfId="0" applyNumberFormat="1" applyAlignment="1">
      <alignment horizontal="center"/>
    </xf>
    <xf numFmtId="40" fontId="0" fillId="0" borderId="8" xfId="0" applyNumberFormat="1" applyBorder="1" applyAlignment="1">
      <alignment horizontal="center"/>
    </xf>
    <xf numFmtId="40" fontId="0" fillId="0" borderId="9" xfId="0" applyNumberFormat="1" applyBorder="1" applyAlignment="1">
      <alignment horizontal="center"/>
    </xf>
    <xf numFmtId="40" fontId="0" fillId="0" borderId="10" xfId="0" applyNumberFormat="1" applyBorder="1" applyAlignment="1">
      <alignment horizontal="center"/>
    </xf>
    <xf numFmtId="0" fontId="5" fillId="0" borderId="7" xfId="0" applyFont="1" applyBorder="1" applyAlignment="1">
      <alignment vertical="center" wrapText="1"/>
    </xf>
    <xf numFmtId="40" fontId="0" fillId="0" borderId="12" xfId="0" applyNumberFormat="1" applyBorder="1" applyAlignment="1">
      <alignment horizontal="center"/>
    </xf>
    <xf numFmtId="40" fontId="0" fillId="0" borderId="13" xfId="0" applyNumberFormat="1" applyBorder="1" applyAlignment="1">
      <alignment horizontal="center"/>
    </xf>
    <xf numFmtId="40" fontId="0" fillId="0" borderId="14" xfId="0" applyNumberFormat="1" applyBorder="1" applyAlignment="1">
      <alignment horizontal="center"/>
    </xf>
    <xf numFmtId="40" fontId="0" fillId="0" borderId="11" xfId="0" applyNumberFormat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164" fontId="0" fillId="0" borderId="0" xfId="0" applyNumberFormat="1"/>
    <xf numFmtId="164" fontId="0" fillId="0" borderId="15" xfId="0" applyNumberFormat="1" applyBorder="1"/>
    <xf numFmtId="8" fontId="1" fillId="0" borderId="4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8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26F5-253F-43F1-9FBF-64BA2C990248}">
  <dimension ref="A1:H40"/>
  <sheetViews>
    <sheetView tabSelected="1" topLeftCell="B22" workbookViewId="0">
      <selection activeCell="A35" sqref="A35"/>
    </sheetView>
  </sheetViews>
  <sheetFormatPr defaultRowHeight="15" x14ac:dyDescent="0.25"/>
  <cols>
    <col min="1" max="1" width="24.28515625" customWidth="1"/>
    <col min="2" max="2" width="29" customWidth="1"/>
    <col min="3" max="3" width="28.85546875" customWidth="1"/>
    <col min="4" max="4" width="40.28515625" customWidth="1"/>
    <col min="5" max="5" width="39" customWidth="1"/>
    <col min="8" max="8" width="28.28515625" customWidth="1"/>
  </cols>
  <sheetData>
    <row r="1" spans="1:8" ht="72" customHeight="1" x14ac:dyDescent="0.25">
      <c r="A1" s="25" t="s">
        <v>0</v>
      </c>
      <c r="B1" s="25"/>
      <c r="C1" s="25"/>
      <c r="D1" s="25"/>
      <c r="E1" s="22"/>
    </row>
    <row r="2" spans="1:8" ht="57" customHeight="1" x14ac:dyDescent="0.25">
      <c r="A2" s="25" t="s">
        <v>1</v>
      </c>
      <c r="B2" s="25"/>
      <c r="C2" s="25"/>
      <c r="D2" s="25"/>
      <c r="E2" s="23"/>
    </row>
    <row r="3" spans="1:8" ht="54" customHeight="1" x14ac:dyDescent="0.25">
      <c r="A3" s="25" t="s">
        <v>2</v>
      </c>
      <c r="B3" s="25"/>
      <c r="C3" s="25"/>
      <c r="D3" s="25"/>
      <c r="E3" s="23"/>
    </row>
    <row r="4" spans="1:8" ht="18" customHeight="1" x14ac:dyDescent="0.25">
      <c r="A4" s="26">
        <v>27175.32</v>
      </c>
      <c r="B4" s="26"/>
      <c r="C4" s="26"/>
      <c r="D4" s="26"/>
      <c r="E4" s="23"/>
    </row>
    <row r="5" spans="1:8" ht="57" customHeight="1" x14ac:dyDescent="0.25">
      <c r="A5" s="27" t="s">
        <v>3</v>
      </c>
      <c r="B5" s="27"/>
      <c r="C5" s="27"/>
      <c r="D5" s="27"/>
      <c r="E5" s="23"/>
    </row>
    <row r="6" spans="1:8" ht="54" customHeight="1" x14ac:dyDescent="0.25">
      <c r="A6" s="27" t="s">
        <v>4</v>
      </c>
      <c r="B6" s="27"/>
      <c r="C6" s="27"/>
      <c r="D6" s="27"/>
      <c r="E6" s="23"/>
    </row>
    <row r="7" spans="1:8" ht="18.75" thickBot="1" x14ac:dyDescent="0.3">
      <c r="A7" s="21">
        <v>25143.99</v>
      </c>
      <c r="B7" s="21"/>
      <c r="C7" s="21"/>
      <c r="D7" s="21"/>
      <c r="E7" s="24"/>
    </row>
    <row r="8" spans="1:8" ht="36.75" thickBot="1" x14ac:dyDescent="0.3">
      <c r="A8" s="2" t="s">
        <v>5</v>
      </c>
      <c r="B8" s="3" t="s">
        <v>35</v>
      </c>
      <c r="C8" s="13" t="s">
        <v>6</v>
      </c>
      <c r="D8" s="13" t="s">
        <v>7</v>
      </c>
      <c r="E8" s="13" t="s">
        <v>8</v>
      </c>
      <c r="H8" s="18" t="s">
        <v>36</v>
      </c>
    </row>
    <row r="9" spans="1:8" ht="16.5" thickBot="1" x14ac:dyDescent="0.3">
      <c r="A9" s="8" t="s">
        <v>9</v>
      </c>
      <c r="B9" s="9">
        <v>17160</v>
      </c>
      <c r="C9" s="14">
        <v>17160</v>
      </c>
      <c r="D9" s="14">
        <v>0</v>
      </c>
      <c r="E9" s="14">
        <f>SUM(C9:D9)</f>
        <v>17160</v>
      </c>
      <c r="H9" s="19">
        <f>SUM(E9-B9)</f>
        <v>0</v>
      </c>
    </row>
    <row r="10" spans="1:8" ht="16.5" thickBot="1" x14ac:dyDescent="0.3">
      <c r="A10" s="4" t="s">
        <v>10</v>
      </c>
      <c r="B10" s="9">
        <v>1770</v>
      </c>
      <c r="C10" s="15">
        <v>975</v>
      </c>
      <c r="D10" s="15">
        <v>600</v>
      </c>
      <c r="E10" s="15">
        <f t="shared" ref="E10:E12" si="0">SUM(C10:D10)</f>
        <v>1575</v>
      </c>
      <c r="H10" s="19">
        <f t="shared" ref="H10:H28" si="1">SUM(E10-B10)</f>
        <v>-195</v>
      </c>
    </row>
    <row r="11" spans="1:8" ht="16.5" thickBot="1" x14ac:dyDescent="0.3">
      <c r="A11" s="4" t="s">
        <v>11</v>
      </c>
      <c r="B11" s="9">
        <v>1009.07</v>
      </c>
      <c r="C11" s="15">
        <v>1009.07</v>
      </c>
      <c r="D11" s="15">
        <v>1000</v>
      </c>
      <c r="E11" s="15">
        <f t="shared" si="0"/>
        <v>2009.0700000000002</v>
      </c>
      <c r="H11" s="19">
        <f t="shared" si="1"/>
        <v>1000.0000000000001</v>
      </c>
    </row>
    <row r="12" spans="1:8" ht="16.5" thickBot="1" x14ac:dyDescent="0.3">
      <c r="A12" s="4" t="s">
        <v>12</v>
      </c>
      <c r="B12" s="10">
        <v>885</v>
      </c>
      <c r="C12" s="16">
        <v>885</v>
      </c>
      <c r="D12" s="16">
        <v>0</v>
      </c>
      <c r="E12" s="16">
        <f t="shared" si="0"/>
        <v>885</v>
      </c>
      <c r="H12" s="19">
        <f t="shared" si="1"/>
        <v>0</v>
      </c>
    </row>
    <row r="13" spans="1:8" ht="16.5" thickBot="1" x14ac:dyDescent="0.3">
      <c r="A13" s="4" t="s">
        <v>13</v>
      </c>
      <c r="B13" s="11">
        <f>SUM(B9:B12)</f>
        <v>20824.07</v>
      </c>
      <c r="C13" s="17">
        <f t="shared" ref="C13:E13" si="2">SUM(C9:C12)</f>
        <v>20029.07</v>
      </c>
      <c r="D13" s="17">
        <f t="shared" si="2"/>
        <v>1600</v>
      </c>
      <c r="E13" s="17">
        <f t="shared" si="2"/>
        <v>21629.07</v>
      </c>
      <c r="H13" s="20">
        <f t="shared" si="1"/>
        <v>805</v>
      </c>
    </row>
    <row r="14" spans="1:8" ht="18.75" thickBot="1" x14ac:dyDescent="0.3">
      <c r="A14" s="2" t="s">
        <v>14</v>
      </c>
      <c r="B14" s="9"/>
      <c r="C14" s="15"/>
      <c r="D14" s="15"/>
      <c r="E14" s="17"/>
      <c r="H14" s="19"/>
    </row>
    <row r="15" spans="1:8" ht="16.5" thickBot="1" x14ac:dyDescent="0.3">
      <c r="A15" s="4" t="s">
        <v>15</v>
      </c>
      <c r="B15" s="9">
        <v>275.97000000000003</v>
      </c>
      <c r="C15" s="15">
        <v>275.97000000000003</v>
      </c>
      <c r="D15" s="15">
        <v>0</v>
      </c>
      <c r="E15" s="17">
        <f>SUM(C15:D15)</f>
        <v>275.97000000000003</v>
      </c>
      <c r="H15" s="19">
        <f t="shared" si="1"/>
        <v>0</v>
      </c>
    </row>
    <row r="16" spans="1:8" ht="16.5" thickBot="1" x14ac:dyDescent="0.3">
      <c r="A16" s="4" t="s">
        <v>16</v>
      </c>
      <c r="B16" s="9">
        <v>5404</v>
      </c>
      <c r="C16" s="15">
        <v>5600</v>
      </c>
      <c r="D16" s="15">
        <v>500</v>
      </c>
      <c r="E16" s="17">
        <f t="shared" ref="E16:E27" si="3">SUM(C16:D16)</f>
        <v>6100</v>
      </c>
      <c r="H16" s="19">
        <f t="shared" si="1"/>
        <v>696</v>
      </c>
    </row>
    <row r="17" spans="1:8" ht="16.5" thickBot="1" x14ac:dyDescent="0.3">
      <c r="A17" s="4" t="s">
        <v>17</v>
      </c>
      <c r="B17" s="9">
        <v>5131.13</v>
      </c>
      <c r="C17" s="15">
        <v>4081.42</v>
      </c>
      <c r="D17" s="15">
        <v>2084</v>
      </c>
      <c r="E17" s="17">
        <f t="shared" si="3"/>
        <v>6165.42</v>
      </c>
      <c r="H17" s="19">
        <f t="shared" si="1"/>
        <v>1034.29</v>
      </c>
    </row>
    <row r="18" spans="1:8" ht="15.75" x14ac:dyDescent="0.25">
      <c r="A18" s="5" t="s">
        <v>18</v>
      </c>
      <c r="B18" s="9"/>
      <c r="C18" s="15"/>
      <c r="D18" s="15"/>
      <c r="E18" s="17"/>
      <c r="H18" s="19">
        <f t="shared" si="1"/>
        <v>0</v>
      </c>
    </row>
    <row r="19" spans="1:8" ht="16.5" thickBot="1" x14ac:dyDescent="0.3">
      <c r="A19" s="4" t="s">
        <v>19</v>
      </c>
      <c r="B19" s="9">
        <v>726.76</v>
      </c>
      <c r="C19" s="15">
        <v>95.96</v>
      </c>
      <c r="D19" s="15">
        <v>75</v>
      </c>
      <c r="E19" s="17">
        <f t="shared" si="3"/>
        <v>170.95999999999998</v>
      </c>
      <c r="H19" s="19">
        <f t="shared" si="1"/>
        <v>-555.79999999999995</v>
      </c>
    </row>
    <row r="20" spans="1:8" ht="15.75" x14ac:dyDescent="0.25">
      <c r="A20" s="5" t="s">
        <v>20</v>
      </c>
      <c r="B20" s="9"/>
      <c r="C20" s="15"/>
      <c r="D20" s="15"/>
      <c r="E20" s="17"/>
      <c r="H20" s="19"/>
    </row>
    <row r="21" spans="1:8" ht="16.5" thickBot="1" x14ac:dyDescent="0.3">
      <c r="A21" s="4" t="s">
        <v>21</v>
      </c>
      <c r="B21" s="9">
        <v>781</v>
      </c>
      <c r="C21" s="15">
        <v>119.8</v>
      </c>
      <c r="D21" s="15">
        <v>120</v>
      </c>
      <c r="E21" s="17">
        <f t="shared" si="3"/>
        <v>239.8</v>
      </c>
      <c r="H21" s="19">
        <f t="shared" si="1"/>
        <v>-541.20000000000005</v>
      </c>
    </row>
    <row r="22" spans="1:8" ht="16.5" thickBot="1" x14ac:dyDescent="0.3">
      <c r="A22" s="4" t="s">
        <v>22</v>
      </c>
      <c r="B22" s="9">
        <v>126</v>
      </c>
      <c r="C22" s="15">
        <v>96</v>
      </c>
      <c r="D22" s="15">
        <v>48</v>
      </c>
      <c r="E22" s="17">
        <f t="shared" si="3"/>
        <v>144</v>
      </c>
      <c r="H22" s="19">
        <f t="shared" si="1"/>
        <v>18</v>
      </c>
    </row>
    <row r="23" spans="1:8" ht="16.5" thickBot="1" x14ac:dyDescent="0.3">
      <c r="A23" s="4" t="s">
        <v>23</v>
      </c>
      <c r="B23" s="9">
        <v>438.19</v>
      </c>
      <c r="C23" s="15">
        <v>50</v>
      </c>
      <c r="D23" s="15">
        <v>230</v>
      </c>
      <c r="E23" s="17">
        <f t="shared" si="3"/>
        <v>280</v>
      </c>
      <c r="H23" s="19">
        <f t="shared" si="1"/>
        <v>-158.19</v>
      </c>
    </row>
    <row r="24" spans="1:8" ht="16.5" thickBot="1" x14ac:dyDescent="0.3">
      <c r="A24" s="4" t="s">
        <v>24</v>
      </c>
      <c r="B24" s="9">
        <v>300</v>
      </c>
      <c r="C24" s="15">
        <v>360</v>
      </c>
      <c r="D24" s="15">
        <v>0</v>
      </c>
      <c r="E24" s="17">
        <f t="shared" si="3"/>
        <v>360</v>
      </c>
      <c r="H24" s="19">
        <f t="shared" si="1"/>
        <v>60</v>
      </c>
    </row>
    <row r="25" spans="1:8" ht="16.5" thickBot="1" x14ac:dyDescent="0.3">
      <c r="A25" s="4" t="s">
        <v>25</v>
      </c>
      <c r="B25" s="9">
        <v>962</v>
      </c>
      <c r="C25" s="15">
        <v>1135</v>
      </c>
      <c r="D25" s="15">
        <v>200</v>
      </c>
      <c r="E25" s="17">
        <f t="shared" si="3"/>
        <v>1335</v>
      </c>
      <c r="H25" s="19">
        <f t="shared" si="1"/>
        <v>373</v>
      </c>
    </row>
    <row r="26" spans="1:8" ht="16.5" thickBot="1" x14ac:dyDescent="0.3">
      <c r="A26" s="4" t="s">
        <v>26</v>
      </c>
      <c r="B26" s="9">
        <v>200</v>
      </c>
      <c r="C26" s="15">
        <v>200</v>
      </c>
      <c r="D26" s="15">
        <v>0</v>
      </c>
      <c r="E26" s="17">
        <f t="shared" si="3"/>
        <v>200</v>
      </c>
      <c r="H26" s="19">
        <f t="shared" si="1"/>
        <v>0</v>
      </c>
    </row>
    <row r="27" spans="1:8" ht="16.5" thickBot="1" x14ac:dyDescent="0.3">
      <c r="A27" s="4" t="s">
        <v>27</v>
      </c>
      <c r="B27" s="10">
        <v>3268</v>
      </c>
      <c r="C27" s="16">
        <v>922</v>
      </c>
      <c r="D27" s="16">
        <v>3924</v>
      </c>
      <c r="E27" s="17">
        <f t="shared" si="3"/>
        <v>4846</v>
      </c>
      <c r="H27" s="19">
        <f t="shared" si="1"/>
        <v>1578</v>
      </c>
    </row>
    <row r="28" spans="1:8" ht="16.5" thickBot="1" x14ac:dyDescent="0.3">
      <c r="A28" s="4" t="s">
        <v>28</v>
      </c>
      <c r="B28" s="11">
        <f>SUM(B15:B27)</f>
        <v>17613.050000000003</v>
      </c>
      <c r="C28" s="17">
        <f t="shared" ref="C28:E28" si="4">SUM(C15:C27)</f>
        <v>12936.149999999998</v>
      </c>
      <c r="D28" s="17">
        <f t="shared" si="4"/>
        <v>7181</v>
      </c>
      <c r="E28" s="17">
        <f t="shared" si="4"/>
        <v>20117.149999999998</v>
      </c>
      <c r="H28" s="20">
        <f t="shared" si="1"/>
        <v>2504.0999999999949</v>
      </c>
    </row>
    <row r="29" spans="1:8" ht="15.75" x14ac:dyDescent="0.25">
      <c r="A29" s="5"/>
      <c r="B29" s="9"/>
      <c r="C29" s="15"/>
      <c r="D29" s="15"/>
      <c r="E29" s="15"/>
      <c r="H29" s="19"/>
    </row>
    <row r="30" spans="1:8" ht="15.75" x14ac:dyDescent="0.25">
      <c r="A30" s="5"/>
      <c r="B30" s="9"/>
      <c r="C30" s="15"/>
      <c r="D30" s="15"/>
      <c r="E30" s="15"/>
      <c r="H30" s="19"/>
    </row>
    <row r="31" spans="1:8" ht="16.5" thickBot="1" x14ac:dyDescent="0.3">
      <c r="A31" s="4" t="s">
        <v>29</v>
      </c>
      <c r="B31" s="12">
        <f>SUM(B13-B28)</f>
        <v>3211.0199999999968</v>
      </c>
      <c r="C31" s="16">
        <f t="shared" ref="C31:E31" si="5">SUM(C13-C28)</f>
        <v>7092.9200000000019</v>
      </c>
      <c r="D31" s="16">
        <f t="shared" si="5"/>
        <v>-5581</v>
      </c>
      <c r="E31" s="16">
        <f t="shared" si="5"/>
        <v>1511.9200000000019</v>
      </c>
      <c r="H31" s="19"/>
    </row>
    <row r="32" spans="1:8" x14ac:dyDescent="0.25">
      <c r="B32" s="9"/>
      <c r="C32" s="9"/>
      <c r="D32" s="9"/>
      <c r="E32" s="9"/>
    </row>
    <row r="33" spans="1:5" x14ac:dyDescent="0.25">
      <c r="B33" s="9"/>
      <c r="C33" s="9"/>
      <c r="D33" s="9"/>
      <c r="E33" s="9"/>
    </row>
    <row r="34" spans="1:5" ht="18" x14ac:dyDescent="0.25">
      <c r="A34" s="6" t="s">
        <v>30</v>
      </c>
    </row>
    <row r="35" spans="1:5" ht="18" x14ac:dyDescent="0.25">
      <c r="A35" s="6" t="s">
        <v>37</v>
      </c>
    </row>
    <row r="36" spans="1:5" ht="18" x14ac:dyDescent="0.25">
      <c r="A36" s="6" t="s">
        <v>31</v>
      </c>
    </row>
    <row r="37" spans="1:5" x14ac:dyDescent="0.25">
      <c r="A37" s="7"/>
    </row>
    <row r="38" spans="1:5" ht="18" x14ac:dyDescent="0.25">
      <c r="A38" s="7" t="s">
        <v>32</v>
      </c>
    </row>
    <row r="39" spans="1:5" x14ac:dyDescent="0.25">
      <c r="A39" s="7" t="s">
        <v>33</v>
      </c>
      <c r="B39" s="1">
        <f>SUM(E13)</f>
        <v>21629.07</v>
      </c>
    </row>
    <row r="40" spans="1:5" x14ac:dyDescent="0.25">
      <c r="A40" s="7" t="s">
        <v>34</v>
      </c>
      <c r="B40" s="1">
        <f>SUM(E28)</f>
        <v>20117.149999999998</v>
      </c>
    </row>
  </sheetData>
  <mergeCells count="8">
    <mergeCell ref="A7:D7"/>
    <mergeCell ref="E1:E7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Hedger</dc:creator>
  <cp:lastModifiedBy>User</cp:lastModifiedBy>
  <dcterms:created xsi:type="dcterms:W3CDTF">2021-10-25T15:38:01Z</dcterms:created>
  <dcterms:modified xsi:type="dcterms:W3CDTF">2021-10-27T10:30:16Z</dcterms:modified>
</cp:coreProperties>
</file>